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303\Desktop\校级评优\"/>
    </mc:Choice>
  </mc:AlternateContent>
  <xr:revisionPtr revIDLastSave="0" documentId="13_ncr:1_{4D08E923-A088-4085-92A0-0FE2DF3515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5" i="3"/>
  <c r="C5" i="3"/>
  <c r="B5" i="3"/>
  <c r="D4" i="3"/>
  <c r="C4" i="3"/>
  <c r="B4" i="3"/>
  <c r="D3" i="3"/>
  <c r="C3" i="3"/>
  <c r="C30" i="3" s="1"/>
  <c r="B3" i="3"/>
  <c r="B30" i="3" s="1"/>
</calcChain>
</file>

<file path=xl/sharedStrings.xml><?xml version="1.0" encoding="utf-8"?>
<sst xmlns="http://schemas.openxmlformats.org/spreadsheetml/2006/main" count="62" uniqueCount="38">
  <si>
    <t>0-1</t>
  </si>
  <si>
    <t>0-2</t>
  </si>
  <si>
    <t>0-4</t>
  </si>
  <si>
    <t>≤10</t>
  </si>
  <si>
    <r>
      <t>2023-2024</t>
    </r>
    <r>
      <rPr>
        <sz val="18"/>
        <color indexed="8"/>
        <rFont val="华文中宋"/>
        <family val="3"/>
        <charset val="134"/>
      </rPr>
      <t>学年苏州大学研究生评优名额分配表</t>
    </r>
    <phoneticPr fontId="6" type="noConversion"/>
  </si>
  <si>
    <r>
      <rPr>
        <b/>
        <sz val="12"/>
        <color indexed="8"/>
        <rFont val="宋体"/>
        <family val="3"/>
        <charset val="134"/>
      </rPr>
      <t>研究生培养单位</t>
    </r>
  </si>
  <si>
    <r>
      <rPr>
        <b/>
        <sz val="12"/>
        <color indexed="8"/>
        <rFont val="宋体"/>
        <family val="3"/>
        <charset val="134"/>
      </rPr>
      <t>优秀研究生</t>
    </r>
  </si>
  <si>
    <r>
      <rPr>
        <b/>
        <sz val="12"/>
        <color indexed="8"/>
        <rFont val="宋体"/>
        <family val="3"/>
        <charset val="134"/>
      </rPr>
      <t>优秀研究生干部</t>
    </r>
  </si>
  <si>
    <r>
      <rPr>
        <b/>
        <sz val="12"/>
        <color indexed="8"/>
        <rFont val="宋体"/>
        <family val="3"/>
        <charset val="134"/>
      </rPr>
      <t>优秀毕业研究生</t>
    </r>
  </si>
  <si>
    <r>
      <rPr>
        <b/>
        <sz val="12"/>
        <color indexed="8"/>
        <rFont val="宋体"/>
        <family val="3"/>
        <charset val="134"/>
      </rPr>
      <t>先进集体</t>
    </r>
  </si>
  <si>
    <r>
      <rPr>
        <sz val="12"/>
        <color indexed="8"/>
        <rFont val="宋体"/>
        <family val="3"/>
        <charset val="134"/>
      </rPr>
      <t>文学院</t>
    </r>
  </si>
  <si>
    <r>
      <rPr>
        <sz val="12"/>
        <color indexed="8"/>
        <rFont val="宋体"/>
        <family val="3"/>
        <charset val="134"/>
      </rPr>
      <t>传媒学院</t>
    </r>
  </si>
  <si>
    <r>
      <rPr>
        <sz val="12"/>
        <color indexed="8"/>
        <rFont val="宋体"/>
        <family val="3"/>
        <charset val="134"/>
      </rPr>
      <t>社会学院</t>
    </r>
  </si>
  <si>
    <r>
      <rPr>
        <sz val="12"/>
        <color indexed="8"/>
        <rFont val="宋体"/>
        <family val="3"/>
        <charset val="134"/>
      </rPr>
      <t>政治与公共管理学院</t>
    </r>
  </si>
  <si>
    <r>
      <rPr>
        <sz val="12"/>
        <color indexed="8"/>
        <rFont val="宋体"/>
        <family val="3"/>
        <charset val="134"/>
      </rPr>
      <t>马克思主义学院</t>
    </r>
  </si>
  <si>
    <r>
      <rPr>
        <sz val="12"/>
        <color indexed="8"/>
        <rFont val="宋体"/>
        <family val="3"/>
        <charset val="134"/>
      </rPr>
      <t>外国语学院</t>
    </r>
  </si>
  <si>
    <r>
      <rPr>
        <sz val="12"/>
        <color indexed="8"/>
        <rFont val="宋体"/>
        <family val="3"/>
        <charset val="134"/>
      </rPr>
      <t>商学院</t>
    </r>
  </si>
  <si>
    <r>
      <rPr>
        <sz val="12"/>
        <color indexed="8"/>
        <rFont val="宋体"/>
        <family val="3"/>
        <charset val="134"/>
      </rPr>
      <t>王健法学院</t>
    </r>
  </si>
  <si>
    <r>
      <rPr>
        <sz val="12"/>
        <color indexed="8"/>
        <rFont val="宋体"/>
        <family val="3"/>
        <charset val="134"/>
      </rPr>
      <t>教育学院(教育科学研究院)</t>
    </r>
    <phoneticPr fontId="6" type="noConversion"/>
  </si>
  <si>
    <r>
      <rPr>
        <sz val="12"/>
        <color indexed="8"/>
        <rFont val="宋体"/>
        <family val="3"/>
        <charset val="134"/>
      </rPr>
      <t>艺术学院</t>
    </r>
  </si>
  <si>
    <r>
      <rPr>
        <sz val="12"/>
        <color indexed="8"/>
        <rFont val="宋体"/>
        <family val="3"/>
        <charset val="134"/>
      </rPr>
      <t>音乐学院</t>
    </r>
  </si>
  <si>
    <r>
      <rPr>
        <sz val="12"/>
        <color indexed="8"/>
        <rFont val="宋体"/>
        <family val="3"/>
        <charset val="134"/>
      </rPr>
      <t>体育学院</t>
    </r>
  </si>
  <si>
    <r>
      <rPr>
        <sz val="12"/>
        <color indexed="8"/>
        <rFont val="宋体"/>
        <family val="3"/>
        <charset val="134"/>
      </rPr>
      <t>金螳螂建筑学院</t>
    </r>
  </si>
  <si>
    <r>
      <rPr>
        <sz val="12"/>
        <color indexed="8"/>
        <rFont val="宋体"/>
        <family val="3"/>
        <charset val="134"/>
      </rPr>
      <t>数学科学学院</t>
    </r>
  </si>
  <si>
    <r>
      <rPr>
        <sz val="12"/>
        <color indexed="8"/>
        <rFont val="宋体"/>
        <family val="3"/>
        <charset val="134"/>
      </rPr>
      <t>金融工程研究中心</t>
    </r>
  </si>
  <si>
    <r>
      <rPr>
        <sz val="12"/>
        <color indexed="8"/>
        <rFont val="宋体"/>
        <family val="3"/>
        <charset val="134"/>
      </rPr>
      <t>物理科学与技术学院</t>
    </r>
  </si>
  <si>
    <r>
      <rPr>
        <sz val="12"/>
        <color indexed="8"/>
        <rFont val="宋体"/>
        <family val="3"/>
        <charset val="134"/>
      </rPr>
      <t>光电科学与工程学院</t>
    </r>
  </si>
  <si>
    <r>
      <rPr>
        <sz val="12"/>
        <color indexed="8"/>
        <rFont val="宋体"/>
        <family val="3"/>
        <charset val="134"/>
      </rPr>
      <t>能源学院</t>
    </r>
  </si>
  <si>
    <r>
      <rPr>
        <sz val="12"/>
        <color indexed="8"/>
        <rFont val="宋体"/>
        <family val="3"/>
        <charset val="134"/>
      </rPr>
      <t>材料与化学化工学部</t>
    </r>
  </si>
  <si>
    <r>
      <rPr>
        <sz val="12"/>
        <color indexed="8"/>
        <rFont val="宋体"/>
        <family val="3"/>
        <charset val="134"/>
      </rPr>
      <t>功能纳米与软物质研究院</t>
    </r>
  </si>
  <si>
    <r>
      <rPr>
        <sz val="12"/>
        <color indexed="8"/>
        <rFont val="宋体"/>
        <family val="3"/>
        <charset val="134"/>
      </rPr>
      <t>计算机科学与技术学院</t>
    </r>
  </si>
  <si>
    <r>
      <rPr>
        <sz val="12"/>
        <color indexed="8"/>
        <rFont val="宋体"/>
        <family val="3"/>
        <charset val="134"/>
      </rPr>
      <t>电子信息学院</t>
    </r>
  </si>
  <si>
    <r>
      <rPr>
        <sz val="12"/>
        <color indexed="8"/>
        <rFont val="宋体"/>
        <family val="3"/>
        <charset val="134"/>
      </rPr>
      <t>机电工程学院</t>
    </r>
  </si>
  <si>
    <r>
      <rPr>
        <sz val="12"/>
        <color indexed="8"/>
        <rFont val="宋体"/>
        <family val="3"/>
        <charset val="134"/>
      </rPr>
      <t>沙钢钢铁学院</t>
    </r>
  </si>
  <si>
    <r>
      <rPr>
        <sz val="12"/>
        <color indexed="8"/>
        <rFont val="宋体"/>
        <family val="3"/>
        <charset val="134"/>
      </rPr>
      <t>纺织与服装工程学院</t>
    </r>
  </si>
  <si>
    <r>
      <rPr>
        <sz val="12"/>
        <color indexed="8"/>
        <rFont val="宋体"/>
        <family val="3"/>
        <charset val="134"/>
      </rPr>
      <t>轨道交通学院</t>
    </r>
  </si>
  <si>
    <r>
      <rPr>
        <sz val="12"/>
        <color indexed="8"/>
        <rFont val="宋体"/>
        <family val="3"/>
        <charset val="134"/>
      </rPr>
      <t>苏州医学院</t>
    </r>
  </si>
  <si>
    <r>
      <rPr>
        <sz val="12"/>
        <color indexed="8"/>
        <rFont val="宋体"/>
        <family val="3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</si>
</sst>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8"/>
      <color theme="1"/>
      <name val="华文中宋"/>
      <family val="3"/>
      <charset val="134"/>
    </font>
    <font>
      <sz val="18"/>
      <color indexed="8"/>
      <name val="华文中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303\Desktop\0228&#23398;&#31821;&#20449;&#24687;.xls" TargetMode="External"/><Relationship Id="rId1" Type="http://schemas.openxmlformats.org/officeDocument/2006/relationships/externalLinkPath" Target="/Users/303/Desktop/0228&#23398;&#31821;&#20449;&#246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生信息"/>
      <sheetName val="全日制"/>
      <sheetName val="非毕业班"/>
      <sheetName val="毕业班"/>
      <sheetName val="名额分配"/>
      <sheetName val="名额表"/>
    </sheetNames>
    <sheetDataSet>
      <sheetData sheetId="0"/>
      <sheetData sheetId="1"/>
      <sheetData sheetId="2"/>
      <sheetData sheetId="3"/>
      <sheetData sheetId="4">
        <row r="1">
          <cell r="A1" t="str">
            <v>培养单位</v>
          </cell>
          <cell r="B1" t="str">
            <v>非毕业班</v>
          </cell>
          <cell r="C1" t="str">
            <v>不超过5%</v>
          </cell>
          <cell r="D1" t="str">
            <v>优秀研究生</v>
          </cell>
          <cell r="E1" t="str">
            <v>毕业班</v>
          </cell>
          <cell r="F1" t="str">
            <v>不超过15%</v>
          </cell>
          <cell r="G1" t="str">
            <v>优秀毕业研究生</v>
          </cell>
          <cell r="H1" t="str">
            <v>合计</v>
          </cell>
          <cell r="I1" t="str">
            <v>不超过2%</v>
          </cell>
          <cell r="J1" t="str">
            <v>优秀研究生干部</v>
          </cell>
        </row>
        <row r="2">
          <cell r="A2" t="str">
            <v>材料与化学化工学部</v>
          </cell>
          <cell r="B2">
            <v>767</v>
          </cell>
          <cell r="C2">
            <v>38.35</v>
          </cell>
          <cell r="D2">
            <v>38</v>
          </cell>
          <cell r="E2">
            <v>386</v>
          </cell>
          <cell r="F2">
            <v>57.9</v>
          </cell>
          <cell r="G2">
            <v>58</v>
          </cell>
          <cell r="H2">
            <v>1153</v>
          </cell>
          <cell r="I2">
            <v>23.06</v>
          </cell>
          <cell r="J2">
            <v>23</v>
          </cell>
        </row>
        <row r="3">
          <cell r="A3" t="str">
            <v>传媒学院</v>
          </cell>
          <cell r="B3">
            <v>197</v>
          </cell>
          <cell r="C3">
            <v>9.8500000000000014</v>
          </cell>
          <cell r="D3">
            <v>10</v>
          </cell>
          <cell r="E3">
            <v>105</v>
          </cell>
          <cell r="F3">
            <v>15.75</v>
          </cell>
          <cell r="G3">
            <v>16</v>
          </cell>
          <cell r="H3">
            <v>302</v>
          </cell>
          <cell r="I3">
            <v>6.04</v>
          </cell>
          <cell r="J3">
            <v>6</v>
          </cell>
        </row>
        <row r="4">
          <cell r="A4" t="str">
            <v>电子信息学院</v>
          </cell>
          <cell r="B4">
            <v>322</v>
          </cell>
          <cell r="C4">
            <v>16.100000000000001</v>
          </cell>
          <cell r="D4">
            <v>16</v>
          </cell>
          <cell r="E4">
            <v>160</v>
          </cell>
          <cell r="F4">
            <v>24</v>
          </cell>
          <cell r="G4">
            <v>24</v>
          </cell>
          <cell r="H4">
            <v>482</v>
          </cell>
          <cell r="I4">
            <v>9.64</v>
          </cell>
          <cell r="J4">
            <v>10</v>
          </cell>
        </row>
        <row r="5">
          <cell r="A5" t="str">
            <v>纺织与服装工程学院</v>
          </cell>
          <cell r="B5">
            <v>412</v>
          </cell>
          <cell r="C5">
            <v>20.6</v>
          </cell>
          <cell r="D5">
            <v>21</v>
          </cell>
          <cell r="E5">
            <v>196</v>
          </cell>
          <cell r="F5">
            <v>29.4</v>
          </cell>
          <cell r="G5">
            <v>29</v>
          </cell>
          <cell r="H5">
            <v>608</v>
          </cell>
          <cell r="I5">
            <v>12.16</v>
          </cell>
          <cell r="J5">
            <v>12</v>
          </cell>
        </row>
        <row r="6">
          <cell r="A6" t="str">
            <v>功能纳米与软物质研究院</v>
          </cell>
          <cell r="B6">
            <v>470</v>
          </cell>
          <cell r="C6">
            <v>23.5</v>
          </cell>
          <cell r="D6">
            <v>24</v>
          </cell>
          <cell r="E6">
            <v>205</v>
          </cell>
          <cell r="F6">
            <v>30.75</v>
          </cell>
          <cell r="G6">
            <v>31</v>
          </cell>
          <cell r="H6">
            <v>675</v>
          </cell>
          <cell r="I6">
            <v>13.5</v>
          </cell>
          <cell r="J6">
            <v>14</v>
          </cell>
        </row>
        <row r="7">
          <cell r="A7" t="str">
            <v>光电科学与工程学院</v>
          </cell>
          <cell r="B7">
            <v>255</v>
          </cell>
          <cell r="C7">
            <v>12.75</v>
          </cell>
          <cell r="D7">
            <v>13</v>
          </cell>
          <cell r="E7">
            <v>111</v>
          </cell>
          <cell r="F7">
            <v>16.649999999999999</v>
          </cell>
          <cell r="G7">
            <v>17</v>
          </cell>
          <cell r="H7">
            <v>366</v>
          </cell>
          <cell r="I7">
            <v>7.32</v>
          </cell>
          <cell r="J7">
            <v>7</v>
          </cell>
        </row>
        <row r="8">
          <cell r="A8" t="str">
            <v>轨道交通学院</v>
          </cell>
          <cell r="B8">
            <v>212</v>
          </cell>
          <cell r="C8">
            <v>10.600000000000001</v>
          </cell>
          <cell r="D8">
            <v>11</v>
          </cell>
          <cell r="E8">
            <v>78</v>
          </cell>
          <cell r="F8">
            <v>11.7</v>
          </cell>
          <cell r="G8">
            <v>12</v>
          </cell>
          <cell r="H8">
            <v>290</v>
          </cell>
          <cell r="I8">
            <v>5.8</v>
          </cell>
          <cell r="J8">
            <v>6</v>
          </cell>
        </row>
        <row r="9">
          <cell r="A9" t="str">
            <v>机电工程学院</v>
          </cell>
          <cell r="B9">
            <v>382</v>
          </cell>
          <cell r="C9">
            <v>19.100000000000001</v>
          </cell>
          <cell r="D9">
            <v>19</v>
          </cell>
          <cell r="E9">
            <v>171</v>
          </cell>
          <cell r="F9">
            <v>25.65</v>
          </cell>
          <cell r="G9">
            <v>26</v>
          </cell>
          <cell r="H9">
            <v>553</v>
          </cell>
          <cell r="I9">
            <v>11.06</v>
          </cell>
          <cell r="J9">
            <v>11</v>
          </cell>
        </row>
        <row r="10">
          <cell r="A10" t="str">
            <v>计算机科学与技术学院</v>
          </cell>
          <cell r="B10">
            <v>476</v>
          </cell>
          <cell r="C10">
            <v>23.8</v>
          </cell>
          <cell r="D10">
            <v>24</v>
          </cell>
          <cell r="E10">
            <v>223</v>
          </cell>
          <cell r="F10">
            <v>33.449999999999996</v>
          </cell>
          <cell r="G10">
            <v>33</v>
          </cell>
          <cell r="H10">
            <v>699</v>
          </cell>
          <cell r="I10">
            <v>13.98</v>
          </cell>
          <cell r="J10">
            <v>14</v>
          </cell>
        </row>
        <row r="11">
          <cell r="A11" t="str">
            <v>教育学院(教育科学研究院)</v>
          </cell>
          <cell r="B11">
            <v>267</v>
          </cell>
          <cell r="C11">
            <v>13.350000000000001</v>
          </cell>
          <cell r="D11">
            <v>13</v>
          </cell>
          <cell r="E11">
            <v>130</v>
          </cell>
          <cell r="F11">
            <v>19.5</v>
          </cell>
          <cell r="G11">
            <v>20</v>
          </cell>
          <cell r="H11">
            <v>397</v>
          </cell>
          <cell r="I11">
            <v>7.94</v>
          </cell>
          <cell r="J11">
            <v>8</v>
          </cell>
        </row>
        <row r="12">
          <cell r="A12" t="str">
            <v>金融工程研究中心</v>
          </cell>
          <cell r="B12">
            <v>73</v>
          </cell>
          <cell r="C12">
            <v>3.6500000000000004</v>
          </cell>
          <cell r="D12">
            <v>4</v>
          </cell>
          <cell r="E12">
            <v>53</v>
          </cell>
          <cell r="F12">
            <v>7.9499999999999993</v>
          </cell>
          <cell r="G12">
            <v>8</v>
          </cell>
          <cell r="H12">
            <v>126</v>
          </cell>
          <cell r="I12">
            <v>2.52</v>
          </cell>
          <cell r="J12">
            <v>3</v>
          </cell>
        </row>
        <row r="13">
          <cell r="A13" t="str">
            <v>金螳螂建筑学院</v>
          </cell>
          <cell r="B13">
            <v>189</v>
          </cell>
          <cell r="C13">
            <v>9.4500000000000011</v>
          </cell>
          <cell r="D13">
            <v>9</v>
          </cell>
          <cell r="E13">
            <v>93</v>
          </cell>
          <cell r="F13">
            <v>13.95</v>
          </cell>
          <cell r="G13">
            <v>14</v>
          </cell>
          <cell r="H13">
            <v>282</v>
          </cell>
          <cell r="I13">
            <v>5.64</v>
          </cell>
          <cell r="J13">
            <v>6</v>
          </cell>
        </row>
        <row r="14">
          <cell r="A14" t="str">
            <v>马克思主义学院</v>
          </cell>
          <cell r="B14">
            <v>151</v>
          </cell>
          <cell r="C14">
            <v>7.5500000000000007</v>
          </cell>
          <cell r="D14">
            <v>8</v>
          </cell>
          <cell r="E14">
            <v>90</v>
          </cell>
          <cell r="F14">
            <v>13.5</v>
          </cell>
          <cell r="G14">
            <v>14</v>
          </cell>
          <cell r="H14">
            <v>241</v>
          </cell>
          <cell r="I14">
            <v>4.82</v>
          </cell>
          <cell r="J14">
            <v>5</v>
          </cell>
        </row>
        <row r="15">
          <cell r="A15" t="str">
            <v>能源学院</v>
          </cell>
          <cell r="B15">
            <v>156</v>
          </cell>
          <cell r="C15">
            <v>7.8000000000000007</v>
          </cell>
          <cell r="D15">
            <v>8</v>
          </cell>
          <cell r="E15">
            <v>70</v>
          </cell>
          <cell r="F15">
            <v>10.5</v>
          </cell>
          <cell r="G15">
            <v>11</v>
          </cell>
          <cell r="H15">
            <v>226</v>
          </cell>
          <cell r="I15">
            <v>4.5200000000000005</v>
          </cell>
          <cell r="J15">
            <v>5</v>
          </cell>
        </row>
        <row r="16">
          <cell r="A16" t="str">
            <v>沙钢钢铁学院</v>
          </cell>
          <cell r="B16">
            <v>126</v>
          </cell>
          <cell r="C16">
            <v>6.3000000000000007</v>
          </cell>
          <cell r="D16">
            <v>6</v>
          </cell>
          <cell r="E16">
            <v>38</v>
          </cell>
          <cell r="F16">
            <v>5.7</v>
          </cell>
          <cell r="G16">
            <v>6</v>
          </cell>
          <cell r="H16">
            <v>164</v>
          </cell>
          <cell r="I16">
            <v>3.2800000000000002</v>
          </cell>
          <cell r="J16">
            <v>3</v>
          </cell>
        </row>
        <row r="17">
          <cell r="A17" t="str">
            <v>商学院</v>
          </cell>
          <cell r="B17">
            <v>207</v>
          </cell>
          <cell r="C17">
            <v>10.350000000000001</v>
          </cell>
          <cell r="D17">
            <v>10</v>
          </cell>
          <cell r="E17">
            <v>207</v>
          </cell>
          <cell r="F17">
            <v>31.049999999999997</v>
          </cell>
          <cell r="G17">
            <v>31</v>
          </cell>
          <cell r="H17">
            <v>414</v>
          </cell>
          <cell r="I17">
            <v>8.2799999999999994</v>
          </cell>
          <cell r="J17">
            <v>8</v>
          </cell>
        </row>
        <row r="18">
          <cell r="A18" t="str">
            <v>社会学院</v>
          </cell>
          <cell r="B18">
            <v>212</v>
          </cell>
          <cell r="C18">
            <v>10.600000000000001</v>
          </cell>
          <cell r="D18">
            <v>11</v>
          </cell>
          <cell r="E18">
            <v>119</v>
          </cell>
          <cell r="F18">
            <v>17.849999999999998</v>
          </cell>
          <cell r="G18">
            <v>18</v>
          </cell>
          <cell r="H18">
            <v>331</v>
          </cell>
          <cell r="I18">
            <v>6.62</v>
          </cell>
          <cell r="J18">
            <v>7</v>
          </cell>
        </row>
        <row r="19">
          <cell r="A19" t="str">
            <v>数学科学学院</v>
          </cell>
          <cell r="B19">
            <v>201</v>
          </cell>
          <cell r="C19">
            <v>10.050000000000001</v>
          </cell>
          <cell r="D19">
            <v>10</v>
          </cell>
          <cell r="E19">
            <v>113</v>
          </cell>
          <cell r="F19">
            <v>16.95</v>
          </cell>
          <cell r="G19">
            <v>17</v>
          </cell>
          <cell r="H19">
            <v>314</v>
          </cell>
          <cell r="I19">
            <v>6.28</v>
          </cell>
          <cell r="J19">
            <v>6</v>
          </cell>
        </row>
        <row r="20">
          <cell r="A20" t="str">
            <v>体育学院</v>
          </cell>
          <cell r="B20">
            <v>179</v>
          </cell>
          <cell r="C20">
            <v>8.9500000000000011</v>
          </cell>
          <cell r="D20">
            <v>9</v>
          </cell>
          <cell r="E20">
            <v>129</v>
          </cell>
          <cell r="F20">
            <v>19.349999999999998</v>
          </cell>
          <cell r="G20">
            <v>19</v>
          </cell>
          <cell r="H20">
            <v>308</v>
          </cell>
          <cell r="I20">
            <v>6.16</v>
          </cell>
          <cell r="J20">
            <v>6</v>
          </cell>
        </row>
        <row r="21">
          <cell r="A21" t="str">
            <v>外国语学院</v>
          </cell>
          <cell r="B21">
            <v>163</v>
          </cell>
          <cell r="C21">
            <v>8.15</v>
          </cell>
          <cell r="D21">
            <v>8</v>
          </cell>
          <cell r="E21">
            <v>130</v>
          </cell>
          <cell r="F21">
            <v>19.5</v>
          </cell>
          <cell r="G21">
            <v>20</v>
          </cell>
          <cell r="H21">
            <v>293</v>
          </cell>
          <cell r="I21">
            <v>5.86</v>
          </cell>
          <cell r="J21">
            <v>6</v>
          </cell>
        </row>
        <row r="22">
          <cell r="A22" t="str">
            <v>王健法学院</v>
          </cell>
          <cell r="B22">
            <v>449</v>
          </cell>
          <cell r="C22">
            <v>22.450000000000003</v>
          </cell>
          <cell r="D22">
            <v>22</v>
          </cell>
          <cell r="E22">
            <v>286</v>
          </cell>
          <cell r="F22">
            <v>42.9</v>
          </cell>
          <cell r="G22">
            <v>43</v>
          </cell>
          <cell r="H22">
            <v>735</v>
          </cell>
          <cell r="I22">
            <v>14.700000000000001</v>
          </cell>
          <cell r="J22">
            <v>15</v>
          </cell>
        </row>
        <row r="23">
          <cell r="A23" t="str">
            <v>文学院</v>
          </cell>
          <cell r="B23">
            <v>305</v>
          </cell>
          <cell r="C23">
            <v>15.25</v>
          </cell>
          <cell r="D23">
            <v>15</v>
          </cell>
          <cell r="E23">
            <v>171</v>
          </cell>
          <cell r="F23">
            <v>25.65</v>
          </cell>
          <cell r="G23">
            <v>26</v>
          </cell>
          <cell r="H23">
            <v>476</v>
          </cell>
          <cell r="I23">
            <v>9.52</v>
          </cell>
          <cell r="J23">
            <v>10</v>
          </cell>
        </row>
        <row r="24">
          <cell r="A24" t="str">
            <v>物理科学与技术学院</v>
          </cell>
          <cell r="B24">
            <v>270</v>
          </cell>
          <cell r="C24">
            <v>13.5</v>
          </cell>
          <cell r="D24">
            <v>14</v>
          </cell>
          <cell r="E24">
            <v>136</v>
          </cell>
          <cell r="F24">
            <v>20.399999999999999</v>
          </cell>
          <cell r="G24">
            <v>20</v>
          </cell>
          <cell r="H24">
            <v>406</v>
          </cell>
          <cell r="I24">
            <v>8.120000000000001</v>
          </cell>
          <cell r="J24">
            <v>8</v>
          </cell>
        </row>
        <row r="25">
          <cell r="A25" t="str">
            <v>艺术学院</v>
          </cell>
          <cell r="B25">
            <v>259</v>
          </cell>
          <cell r="C25">
            <v>12.950000000000001</v>
          </cell>
          <cell r="D25">
            <v>13</v>
          </cell>
          <cell r="E25">
            <v>128</v>
          </cell>
          <cell r="F25">
            <v>19.2</v>
          </cell>
          <cell r="G25">
            <v>19</v>
          </cell>
          <cell r="H25">
            <v>387</v>
          </cell>
          <cell r="I25">
            <v>7.74</v>
          </cell>
          <cell r="J25">
            <v>8</v>
          </cell>
        </row>
        <row r="26">
          <cell r="A26" t="str">
            <v>音乐学院</v>
          </cell>
          <cell r="B26">
            <v>51</v>
          </cell>
          <cell r="C26">
            <v>2.5500000000000003</v>
          </cell>
          <cell r="D26">
            <v>3</v>
          </cell>
          <cell r="E26">
            <v>22</v>
          </cell>
          <cell r="F26">
            <v>3.3</v>
          </cell>
          <cell r="G26">
            <v>3</v>
          </cell>
          <cell r="H26">
            <v>73</v>
          </cell>
          <cell r="I26">
            <v>1.46</v>
          </cell>
          <cell r="J26">
            <v>1</v>
          </cell>
        </row>
        <row r="27">
          <cell r="A27" t="str">
            <v>政治与公共管理学院</v>
          </cell>
          <cell r="B27">
            <v>168</v>
          </cell>
          <cell r="C27">
            <v>8.4</v>
          </cell>
          <cell r="D27">
            <v>8</v>
          </cell>
          <cell r="E27">
            <v>85</v>
          </cell>
          <cell r="F27">
            <v>12.75</v>
          </cell>
          <cell r="G27">
            <v>13</v>
          </cell>
          <cell r="H27">
            <v>253</v>
          </cell>
          <cell r="I27">
            <v>5.0600000000000005</v>
          </cell>
          <cell r="J27">
            <v>5</v>
          </cell>
        </row>
        <row r="28">
          <cell r="A28" t="str">
            <v>苏州医学院</v>
          </cell>
          <cell r="B28">
            <v>3793</v>
          </cell>
          <cell r="C28">
            <v>189.65</v>
          </cell>
          <cell r="D28">
            <v>190</v>
          </cell>
          <cell r="E28">
            <v>1744</v>
          </cell>
          <cell r="F28">
            <v>261.59999999999997</v>
          </cell>
          <cell r="G28">
            <v>262</v>
          </cell>
          <cell r="H28">
            <v>5537</v>
          </cell>
          <cell r="I28">
            <v>110.74000000000001</v>
          </cell>
          <cell r="J28">
            <v>111</v>
          </cell>
        </row>
        <row r="29">
          <cell r="A29" t="str">
            <v>总计</v>
          </cell>
          <cell r="B29">
            <v>10712</v>
          </cell>
          <cell r="C29">
            <v>535.6</v>
          </cell>
          <cell r="D29">
            <v>537</v>
          </cell>
          <cell r="E29">
            <v>5379</v>
          </cell>
          <cell r="F29">
            <v>806.84999999999991</v>
          </cell>
          <cell r="G29">
            <v>810</v>
          </cell>
          <cell r="H29">
            <v>16091</v>
          </cell>
          <cell r="I29">
            <v>321.82</v>
          </cell>
          <cell r="J29">
            <v>324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C4DB-3D9D-45F6-9CD1-1AADBD6CCB0D}">
  <dimension ref="A1:E30"/>
  <sheetViews>
    <sheetView tabSelected="1" topLeftCell="A4" workbookViewId="0">
      <selection activeCell="J17" sqref="J17"/>
    </sheetView>
  </sheetViews>
  <sheetFormatPr defaultRowHeight="13.5" x14ac:dyDescent="0.15"/>
  <cols>
    <col min="1" max="1" width="27.25" bestFit="1" customWidth="1"/>
    <col min="2" max="2" width="12.625" bestFit="1" customWidth="1"/>
    <col min="3" max="4" width="17.375" bestFit="1" customWidth="1"/>
    <col min="5" max="5" width="10.25" bestFit="1" customWidth="1"/>
  </cols>
  <sheetData>
    <row r="1" spans="1:5" ht="36.75" customHeight="1" x14ac:dyDescent="0.15">
      <c r="A1" s="1" t="s">
        <v>4</v>
      </c>
      <c r="B1" s="2"/>
      <c r="C1" s="2"/>
      <c r="D1" s="2"/>
      <c r="E1" s="3"/>
    </row>
    <row r="2" spans="1:5" ht="30.75" customHeight="1" x14ac:dyDescent="0.15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</row>
    <row r="3" spans="1:5" ht="18" customHeight="1" x14ac:dyDescent="0.15">
      <c r="A3" s="6" t="s">
        <v>10</v>
      </c>
      <c r="B3" s="6">
        <f>VLOOKUP(A3,[1]名额分配!$A$1:$D$65536,4,0)</f>
        <v>15</v>
      </c>
      <c r="C3" s="6">
        <f>VLOOKUP(A3,[1]名额分配!$A$1:$J$65536,10,0)</f>
        <v>10</v>
      </c>
      <c r="D3" s="6">
        <f>VLOOKUP(A3,[1]名额分配!$A$1:$G$65536,7,0)</f>
        <v>26</v>
      </c>
      <c r="E3" s="6" t="s">
        <v>0</v>
      </c>
    </row>
    <row r="4" spans="1:5" ht="18" customHeight="1" x14ac:dyDescent="0.15">
      <c r="A4" s="6" t="s">
        <v>11</v>
      </c>
      <c r="B4" s="6">
        <f>VLOOKUP(A4,[1]名额分配!$A$1:$D$65536,4,0)</f>
        <v>10</v>
      </c>
      <c r="C4" s="6">
        <f>VLOOKUP(A4,[1]名额分配!$A$1:$J$65536,10,0)</f>
        <v>6</v>
      </c>
      <c r="D4" s="6">
        <f>VLOOKUP(A4,[1]名额分配!$A$1:$G$65536,7,0)</f>
        <v>16</v>
      </c>
      <c r="E4" s="6" t="s">
        <v>0</v>
      </c>
    </row>
    <row r="5" spans="1:5" ht="18" customHeight="1" x14ac:dyDescent="0.15">
      <c r="A5" s="6" t="s">
        <v>12</v>
      </c>
      <c r="B5" s="6">
        <f>VLOOKUP(A5,[1]名额分配!$A$1:$D$65536,4,0)</f>
        <v>11</v>
      </c>
      <c r="C5" s="6">
        <f>VLOOKUP(A5,[1]名额分配!$A$1:$J$65536,10,0)</f>
        <v>7</v>
      </c>
      <c r="D5" s="6">
        <f>VLOOKUP(A5,[1]名额分配!$A$1:$G$65536,7,0)</f>
        <v>18</v>
      </c>
      <c r="E5" s="6" t="s">
        <v>0</v>
      </c>
    </row>
    <row r="6" spans="1:5" ht="18" customHeight="1" x14ac:dyDescent="0.15">
      <c r="A6" s="6" t="s">
        <v>13</v>
      </c>
      <c r="B6" s="6">
        <f>VLOOKUP(A6,[1]名额分配!$A$1:$D$65536,4,0)</f>
        <v>8</v>
      </c>
      <c r="C6" s="6">
        <f>VLOOKUP(A6,[1]名额分配!$A$1:$J$65536,10,0)</f>
        <v>5</v>
      </c>
      <c r="D6" s="6">
        <f>VLOOKUP(A6,[1]名额分配!$A$1:$G$65536,7,0)</f>
        <v>13</v>
      </c>
      <c r="E6" s="6" t="s">
        <v>0</v>
      </c>
    </row>
    <row r="7" spans="1:5" ht="18" customHeight="1" x14ac:dyDescent="0.15">
      <c r="A7" s="6" t="s">
        <v>14</v>
      </c>
      <c r="B7" s="6">
        <f>VLOOKUP(A7,[1]名额分配!$A$1:$D$65536,4,0)</f>
        <v>8</v>
      </c>
      <c r="C7" s="6">
        <f>VLOOKUP(A7,[1]名额分配!$A$1:$J$65536,10,0)</f>
        <v>5</v>
      </c>
      <c r="D7" s="6">
        <f>VLOOKUP(A7,[1]名额分配!$A$1:$G$65536,7,0)</f>
        <v>14</v>
      </c>
      <c r="E7" s="6" t="s">
        <v>0</v>
      </c>
    </row>
    <row r="8" spans="1:5" ht="18" customHeight="1" x14ac:dyDescent="0.15">
      <c r="A8" s="6" t="s">
        <v>15</v>
      </c>
      <c r="B8" s="6">
        <f>VLOOKUP(A8,[1]名额分配!$A$1:$D$65536,4,0)</f>
        <v>8</v>
      </c>
      <c r="C8" s="6">
        <f>VLOOKUP(A8,[1]名额分配!$A$1:$J$65536,10,0)</f>
        <v>6</v>
      </c>
      <c r="D8" s="6">
        <f>VLOOKUP(A8,[1]名额分配!$A$1:$G$65536,7,0)</f>
        <v>20</v>
      </c>
      <c r="E8" s="6" t="s">
        <v>0</v>
      </c>
    </row>
    <row r="9" spans="1:5" ht="18" customHeight="1" x14ac:dyDescent="0.15">
      <c r="A9" s="6" t="s">
        <v>16</v>
      </c>
      <c r="B9" s="6">
        <f>VLOOKUP(A9,[1]名额分配!$A$1:$D$65536,4,0)</f>
        <v>10</v>
      </c>
      <c r="C9" s="6">
        <f>VLOOKUP(A9,[1]名额分配!$A$1:$J$65536,10,0)</f>
        <v>8</v>
      </c>
      <c r="D9" s="6">
        <f>VLOOKUP(A9,[1]名额分配!$A$1:$G$65536,7,0)</f>
        <v>31</v>
      </c>
      <c r="E9" s="6" t="s">
        <v>0</v>
      </c>
    </row>
    <row r="10" spans="1:5" ht="18" customHeight="1" x14ac:dyDescent="0.15">
      <c r="A10" s="6" t="s">
        <v>17</v>
      </c>
      <c r="B10" s="6">
        <f>VLOOKUP(A10,[1]名额分配!$A$1:$D$65536,4,0)</f>
        <v>22</v>
      </c>
      <c r="C10" s="6">
        <f>VLOOKUP(A10,[1]名额分配!$A$1:$J$65536,10,0)</f>
        <v>15</v>
      </c>
      <c r="D10" s="6">
        <f>VLOOKUP(A10,[1]名额分配!$A$1:$G$65536,7,0)</f>
        <v>43</v>
      </c>
      <c r="E10" s="6" t="s">
        <v>0</v>
      </c>
    </row>
    <row r="11" spans="1:5" ht="18" customHeight="1" x14ac:dyDescent="0.15">
      <c r="A11" s="6" t="s">
        <v>18</v>
      </c>
      <c r="B11" s="6">
        <f>VLOOKUP(A11,[1]名额分配!$A$1:$D$65536,4,0)</f>
        <v>13</v>
      </c>
      <c r="C11" s="6">
        <f>VLOOKUP(A11,[1]名额分配!$A$1:$J$65536,10,0)</f>
        <v>8</v>
      </c>
      <c r="D11" s="6">
        <f>VLOOKUP(A11,[1]名额分配!$A$1:$G$65536,7,0)</f>
        <v>20</v>
      </c>
      <c r="E11" s="6" t="s">
        <v>0</v>
      </c>
    </row>
    <row r="12" spans="1:5" ht="18" customHeight="1" x14ac:dyDescent="0.15">
      <c r="A12" s="6" t="s">
        <v>19</v>
      </c>
      <c r="B12" s="6">
        <f>VLOOKUP(A12,[1]名额分配!$A$1:$D$65536,4,0)</f>
        <v>13</v>
      </c>
      <c r="C12" s="6">
        <f>VLOOKUP(A12,[1]名额分配!$A$1:$J$65536,10,0)</f>
        <v>8</v>
      </c>
      <c r="D12" s="6">
        <f>VLOOKUP(A12,[1]名额分配!$A$1:$G$65536,7,0)</f>
        <v>19</v>
      </c>
      <c r="E12" s="6" t="s">
        <v>0</v>
      </c>
    </row>
    <row r="13" spans="1:5" ht="18" customHeight="1" x14ac:dyDescent="0.15">
      <c r="A13" s="6" t="s">
        <v>20</v>
      </c>
      <c r="B13" s="6">
        <f>VLOOKUP(A13,[1]名额分配!$A$1:$D$65536,4,0)</f>
        <v>3</v>
      </c>
      <c r="C13" s="6">
        <f>VLOOKUP(A13,[1]名额分配!$A$1:$J$65536,10,0)</f>
        <v>1</v>
      </c>
      <c r="D13" s="6">
        <f>VLOOKUP(A13,[1]名额分配!$A$1:$G$65536,7,0)</f>
        <v>3</v>
      </c>
      <c r="E13" s="6" t="s">
        <v>0</v>
      </c>
    </row>
    <row r="14" spans="1:5" ht="18" customHeight="1" x14ac:dyDescent="0.15">
      <c r="A14" s="6" t="s">
        <v>21</v>
      </c>
      <c r="B14" s="6">
        <f>VLOOKUP(A14,[1]名额分配!$A$1:$D$65536,4,0)</f>
        <v>9</v>
      </c>
      <c r="C14" s="6">
        <f>VLOOKUP(A14,[1]名额分配!$A$1:$J$65536,10,0)</f>
        <v>6</v>
      </c>
      <c r="D14" s="6">
        <f>VLOOKUP(A14,[1]名额分配!$A$1:$G$65536,7,0)</f>
        <v>19</v>
      </c>
      <c r="E14" s="6" t="s">
        <v>0</v>
      </c>
    </row>
    <row r="15" spans="1:5" ht="18" customHeight="1" x14ac:dyDescent="0.15">
      <c r="A15" s="6" t="s">
        <v>22</v>
      </c>
      <c r="B15" s="6">
        <f>VLOOKUP(A15,[1]名额分配!$A$1:$D$65536,4,0)</f>
        <v>9</v>
      </c>
      <c r="C15" s="6">
        <f>VLOOKUP(A15,[1]名额分配!$A$1:$J$65536,10,0)</f>
        <v>6</v>
      </c>
      <c r="D15" s="6">
        <f>VLOOKUP(A15,[1]名额分配!$A$1:$G$65536,7,0)</f>
        <v>14</v>
      </c>
      <c r="E15" s="6" t="s">
        <v>0</v>
      </c>
    </row>
    <row r="16" spans="1:5" ht="18" customHeight="1" x14ac:dyDescent="0.15">
      <c r="A16" s="6" t="s">
        <v>23</v>
      </c>
      <c r="B16" s="6">
        <f>VLOOKUP(A16,[1]名额分配!$A$1:$D$65536,4,0)</f>
        <v>10</v>
      </c>
      <c r="C16" s="6">
        <f>VLOOKUP(A16,[1]名额分配!$A$1:$J$65536,10,0)</f>
        <v>6</v>
      </c>
      <c r="D16" s="6">
        <f>VLOOKUP(A16,[1]名额分配!$A$1:$G$65536,7,0)</f>
        <v>17</v>
      </c>
      <c r="E16" s="6" t="s">
        <v>0</v>
      </c>
    </row>
    <row r="17" spans="1:5" ht="18" customHeight="1" x14ac:dyDescent="0.15">
      <c r="A17" s="6" t="s">
        <v>24</v>
      </c>
      <c r="B17" s="6">
        <f>VLOOKUP(A17,[1]名额分配!$A$1:$D$65536,4,0)</f>
        <v>4</v>
      </c>
      <c r="C17" s="6">
        <f>VLOOKUP(A17,[1]名额分配!$A$1:$J$65536,10,0)</f>
        <v>3</v>
      </c>
      <c r="D17" s="6">
        <f>VLOOKUP(A17,[1]名额分配!$A$1:$G$65536,7,0)</f>
        <v>8</v>
      </c>
      <c r="E17" s="6" t="s">
        <v>0</v>
      </c>
    </row>
    <row r="18" spans="1:5" ht="18" customHeight="1" x14ac:dyDescent="0.15">
      <c r="A18" s="6" t="s">
        <v>25</v>
      </c>
      <c r="B18" s="6">
        <f>VLOOKUP(A18,[1]名额分配!$A$1:$D$65536,4,0)</f>
        <v>14</v>
      </c>
      <c r="C18" s="6">
        <f>VLOOKUP(A18,[1]名额分配!$A$1:$J$65536,10,0)</f>
        <v>8</v>
      </c>
      <c r="D18" s="6">
        <f>VLOOKUP(A18,[1]名额分配!$A$1:$G$65536,7,0)</f>
        <v>20</v>
      </c>
      <c r="E18" s="6" t="s">
        <v>0</v>
      </c>
    </row>
    <row r="19" spans="1:5" ht="18" customHeight="1" x14ac:dyDescent="0.15">
      <c r="A19" s="6" t="s">
        <v>26</v>
      </c>
      <c r="B19" s="6">
        <f>VLOOKUP(A19,[1]名额分配!$A$1:$D$65536,4,0)</f>
        <v>13</v>
      </c>
      <c r="C19" s="6">
        <f>VLOOKUP(A19,[1]名额分配!$A$1:$J$65536,10,0)</f>
        <v>7</v>
      </c>
      <c r="D19" s="6">
        <f>VLOOKUP(A19,[1]名额分配!$A$1:$G$65536,7,0)</f>
        <v>17</v>
      </c>
      <c r="E19" s="6" t="s">
        <v>0</v>
      </c>
    </row>
    <row r="20" spans="1:5" ht="18" customHeight="1" x14ac:dyDescent="0.15">
      <c r="A20" s="6" t="s">
        <v>27</v>
      </c>
      <c r="B20" s="6">
        <f>VLOOKUP(A20,[1]名额分配!$A$1:$D$65536,4,0)</f>
        <v>8</v>
      </c>
      <c r="C20" s="6">
        <f>VLOOKUP(A20,[1]名额分配!$A$1:$J$65536,10,0)</f>
        <v>5</v>
      </c>
      <c r="D20" s="6">
        <f>VLOOKUP(A20,[1]名额分配!$A$1:$G$65536,7,0)</f>
        <v>11</v>
      </c>
      <c r="E20" s="6" t="s">
        <v>0</v>
      </c>
    </row>
    <row r="21" spans="1:5" ht="18" customHeight="1" x14ac:dyDescent="0.15">
      <c r="A21" s="6" t="s">
        <v>28</v>
      </c>
      <c r="B21" s="6">
        <f>VLOOKUP(A21,[1]名额分配!$A$1:$D$65536,4,0)</f>
        <v>38</v>
      </c>
      <c r="C21" s="6">
        <f>VLOOKUP(A21,[1]名额分配!$A$1:$J$65536,10,0)</f>
        <v>23</v>
      </c>
      <c r="D21" s="6">
        <f>VLOOKUP(A21,[1]名额分配!$A$1:$G$65536,7,0)</f>
        <v>58</v>
      </c>
      <c r="E21" s="6" t="s">
        <v>1</v>
      </c>
    </row>
    <row r="22" spans="1:5" ht="18" customHeight="1" x14ac:dyDescent="0.15">
      <c r="A22" s="6" t="s">
        <v>29</v>
      </c>
      <c r="B22" s="6">
        <f>VLOOKUP(A22,[1]名额分配!$A$1:$D$65536,4,0)</f>
        <v>24</v>
      </c>
      <c r="C22" s="6">
        <f>VLOOKUP(A22,[1]名额分配!$A$1:$J$65536,10,0)</f>
        <v>14</v>
      </c>
      <c r="D22" s="6">
        <f>VLOOKUP(A22,[1]名额分配!$A$1:$G$65536,7,0)</f>
        <v>31</v>
      </c>
      <c r="E22" s="6" t="s">
        <v>0</v>
      </c>
    </row>
    <row r="23" spans="1:5" ht="18" customHeight="1" x14ac:dyDescent="0.15">
      <c r="A23" s="6" t="s">
        <v>30</v>
      </c>
      <c r="B23" s="6">
        <f>VLOOKUP(A23,[1]名额分配!$A$1:$D$65536,4,0)</f>
        <v>24</v>
      </c>
      <c r="C23" s="6">
        <f>VLOOKUP(A23,[1]名额分配!$A$1:$J$65536,10,0)</f>
        <v>14</v>
      </c>
      <c r="D23" s="6">
        <f>VLOOKUP(A23,[1]名额分配!$A$1:$G$65536,7,0)</f>
        <v>33</v>
      </c>
      <c r="E23" s="6" t="s">
        <v>0</v>
      </c>
    </row>
    <row r="24" spans="1:5" ht="18" customHeight="1" x14ac:dyDescent="0.15">
      <c r="A24" s="6" t="s">
        <v>31</v>
      </c>
      <c r="B24" s="6">
        <f>VLOOKUP(A24,[1]名额分配!$A$1:$D$65536,4,0)</f>
        <v>16</v>
      </c>
      <c r="C24" s="6">
        <f>VLOOKUP(A24,[1]名额分配!$A$1:$J$65536,10,0)</f>
        <v>10</v>
      </c>
      <c r="D24" s="6">
        <f>VLOOKUP(A24,[1]名额分配!$A$1:$G$65536,7,0)</f>
        <v>24</v>
      </c>
      <c r="E24" s="6" t="s">
        <v>0</v>
      </c>
    </row>
    <row r="25" spans="1:5" ht="18" customHeight="1" x14ac:dyDescent="0.15">
      <c r="A25" s="6" t="s">
        <v>32</v>
      </c>
      <c r="B25" s="6">
        <f>VLOOKUP(A25,[1]名额分配!$A$1:$D$65536,4,0)</f>
        <v>19</v>
      </c>
      <c r="C25" s="6">
        <f>VLOOKUP(A25,[1]名额分配!$A$1:$J$65536,10,0)</f>
        <v>11</v>
      </c>
      <c r="D25" s="6">
        <f>VLOOKUP(A25,[1]名额分配!$A$1:$G$65536,7,0)</f>
        <v>26</v>
      </c>
      <c r="E25" s="6" t="s">
        <v>0</v>
      </c>
    </row>
    <row r="26" spans="1:5" ht="18" customHeight="1" x14ac:dyDescent="0.15">
      <c r="A26" s="6" t="s">
        <v>33</v>
      </c>
      <c r="B26" s="6">
        <f>VLOOKUP(A26,[1]名额分配!$A$1:$D$65536,4,0)</f>
        <v>6</v>
      </c>
      <c r="C26" s="6">
        <f>VLOOKUP(A26,[1]名额分配!$A$1:$J$65536,10,0)</f>
        <v>3</v>
      </c>
      <c r="D26" s="6">
        <f>VLOOKUP(A26,[1]名额分配!$A$1:$G$65536,7,0)</f>
        <v>6</v>
      </c>
      <c r="E26" s="6" t="s">
        <v>0</v>
      </c>
    </row>
    <row r="27" spans="1:5" ht="18" customHeight="1" x14ac:dyDescent="0.15">
      <c r="A27" s="6" t="s">
        <v>34</v>
      </c>
      <c r="B27" s="6">
        <f>VLOOKUP(A27,[1]名额分配!$A$1:$D$65536,4,0)</f>
        <v>21</v>
      </c>
      <c r="C27" s="6">
        <f>VLOOKUP(A27,[1]名额分配!$A$1:$J$65536,10,0)</f>
        <v>12</v>
      </c>
      <c r="D27" s="6">
        <f>VLOOKUP(A27,[1]名额分配!$A$1:$G$65536,7,0)</f>
        <v>29</v>
      </c>
      <c r="E27" s="6" t="s">
        <v>0</v>
      </c>
    </row>
    <row r="28" spans="1:5" ht="18" customHeight="1" x14ac:dyDescent="0.15">
      <c r="A28" s="6" t="s">
        <v>35</v>
      </c>
      <c r="B28" s="6">
        <f>VLOOKUP(A28,[1]名额分配!$A$1:$D$65536,4,0)</f>
        <v>11</v>
      </c>
      <c r="C28" s="6">
        <f>VLOOKUP(A28,[1]名额分配!$A$1:$J$65536,10,0)</f>
        <v>6</v>
      </c>
      <c r="D28" s="6">
        <f>VLOOKUP(A28,[1]名额分配!$A$1:$G$65536,7,0)</f>
        <v>12</v>
      </c>
      <c r="E28" s="6" t="s">
        <v>0</v>
      </c>
    </row>
    <row r="29" spans="1:5" ht="18" customHeight="1" x14ac:dyDescent="0.15">
      <c r="A29" s="6" t="s">
        <v>36</v>
      </c>
      <c r="B29" s="6">
        <f>VLOOKUP(A29,[1]名额分配!$A$1:$D$65536,4,0)</f>
        <v>190</v>
      </c>
      <c r="C29" s="6">
        <f>VLOOKUP(A29,[1]名额分配!$A$1:$J$65536,10,0)</f>
        <v>111</v>
      </c>
      <c r="D29" s="6">
        <f>VLOOKUP(A29,[1]名额分配!$A$1:$G$65536,7,0)</f>
        <v>262</v>
      </c>
      <c r="E29" s="6" t="s">
        <v>2</v>
      </c>
    </row>
    <row r="30" spans="1:5" ht="18" customHeight="1" x14ac:dyDescent="0.15">
      <c r="A30" s="6" t="s">
        <v>37</v>
      </c>
      <c r="B30" s="6">
        <f>SUM(B3:B29)</f>
        <v>537</v>
      </c>
      <c r="C30" s="6">
        <f>SUM(C3:C29)</f>
        <v>324</v>
      </c>
      <c r="D30" s="6">
        <f>VLOOKUP(A30,[1]名额分配!$A$1:$G$65536,7,0)</f>
        <v>810</v>
      </c>
      <c r="E30" s="6" t="s">
        <v>3</v>
      </c>
    </row>
  </sheetData>
  <mergeCells count="1">
    <mergeCell ref="A1:E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岚 李</cp:lastModifiedBy>
  <dcterms:created xsi:type="dcterms:W3CDTF">2023-05-10T07:02:00Z</dcterms:created>
  <dcterms:modified xsi:type="dcterms:W3CDTF">2024-02-29T02:14:03Z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F16710DA519746EE898C1F919BB02020_12</vt:lpwstr>
  </property>
  <property fmtid="{D5CDD505-2E9C-101B-9397-08002B2CF9AE}" pid="3" name="KSOProductBuildVer">
    <vt:lpwstr>2052-11.1.0.14309</vt:lpwstr>
  </property>
</Properties>
</file>